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Gary/Dropbox (Civitas Strategies)/Civitas Strategies Team Folder/Marketing and Sales/"/>
    </mc:Choice>
  </mc:AlternateContent>
  <bookViews>
    <workbookView xWindow="0" yWindow="460" windowWidth="28800" windowHeight="16200"/>
  </bookViews>
  <sheets>
    <sheet name="Calculating your Hourly Costs" sheetId="2" r:id="rId1"/>
    <sheet name="Generating Sales Goals" sheetId="1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4" i="1" l="1"/>
  <c r="B52" i="1"/>
  <c r="D52" i="1"/>
  <c r="B61" i="1"/>
  <c r="D11" i="1"/>
  <c r="C61" i="1"/>
  <c r="D31" i="1"/>
  <c r="C71" i="2"/>
  <c r="C88" i="2"/>
  <c r="C79" i="2"/>
  <c r="C89" i="2"/>
  <c r="D83" i="2"/>
  <c r="C90" i="2"/>
  <c r="E41" i="2"/>
  <c r="E40" i="2"/>
  <c r="E39" i="2"/>
  <c r="E35" i="2"/>
  <c r="E34" i="2"/>
  <c r="E33" i="2"/>
  <c r="E28" i="2"/>
  <c r="E29" i="2"/>
  <c r="E27" i="2"/>
  <c r="C17" i="2"/>
  <c r="B58" i="2"/>
  <c r="E42" i="2"/>
  <c r="E43" i="2"/>
  <c r="D48" i="2"/>
  <c r="E36" i="2"/>
  <c r="E37" i="2"/>
  <c r="D47" i="2"/>
  <c r="D90" i="2"/>
  <c r="E90" i="2"/>
  <c r="C97" i="2"/>
  <c r="E30" i="2"/>
  <c r="E31" i="2"/>
  <c r="D89" i="2"/>
  <c r="E89" i="2"/>
  <c r="C96" i="2"/>
  <c r="D46" i="2"/>
  <c r="D49" i="2"/>
  <c r="C58" i="2"/>
  <c r="D58" i="2"/>
  <c r="D88" i="2"/>
  <c r="E88" i="2"/>
  <c r="C95" i="2"/>
  <c r="D21" i="1"/>
  <c r="D95" i="2"/>
  <c r="D96" i="2"/>
  <c r="E96" i="2"/>
  <c r="B122" i="2"/>
  <c r="D97" i="2"/>
  <c r="E97" i="2"/>
  <c r="B123" i="2"/>
  <c r="E95" i="2"/>
  <c r="B121" i="2"/>
  <c r="D61" i="1"/>
  <c r="B69" i="1"/>
  <c r="D69" i="1"/>
  <c r="C123" i="2"/>
  <c r="F123" i="2"/>
  <c r="D123" i="2"/>
  <c r="E123" i="2"/>
  <c r="F122" i="2"/>
  <c r="D122" i="2"/>
  <c r="E122" i="2"/>
  <c r="C122" i="2"/>
  <c r="F121" i="2"/>
  <c r="E121" i="2"/>
  <c r="D121" i="2"/>
  <c r="C121" i="2"/>
</calcChain>
</file>

<file path=xl/sharedStrings.xml><?xml version="1.0" encoding="utf-8"?>
<sst xmlns="http://schemas.openxmlformats.org/spreadsheetml/2006/main" count="186" uniqueCount="138">
  <si>
    <t>Total Number of Signed Contracts</t>
  </si>
  <si>
    <t xml:space="preserve">Total Number of Leads </t>
  </si>
  <si>
    <t>Total Number of Signed Contracts / Total Number of Leads</t>
  </si>
  <si>
    <t xml:space="preserve">Formula: </t>
  </si>
  <si>
    <t xml:space="preserve">Average Conversion Rate </t>
  </si>
  <si>
    <t xml:space="preserve">Step 2: Calculating Average Sales </t>
  </si>
  <si>
    <t xml:space="preserve">Total Number of Sales for 1 Year </t>
  </si>
  <si>
    <t>Total Number of Projects for 1 Year</t>
  </si>
  <si>
    <t xml:space="preserve">Total Number of Sales for 1 Year  / Total Number of Projects for 1 Year </t>
  </si>
  <si>
    <t>Total Time in Months** / Total Number of Customers</t>
  </si>
  <si>
    <t>Calculation:</t>
  </si>
  <si>
    <t xml:space="preserve">Calculation: </t>
  </si>
  <si>
    <t>Total Time in Months</t>
  </si>
  <si>
    <t xml:space="preserve">Total Number of Customers </t>
  </si>
  <si>
    <t xml:space="preserve">Salary/Other Compensations + Employee Salaries + Contractors + Overhead + Profit </t>
  </si>
  <si>
    <t>Formula:</t>
  </si>
  <si>
    <t xml:space="preserve">Salary/ Other Compensations </t>
  </si>
  <si>
    <t xml:space="preserve">Employee Salaries </t>
  </si>
  <si>
    <t xml:space="preserve">Contractors </t>
  </si>
  <si>
    <t xml:space="preserve">Overhead </t>
  </si>
  <si>
    <t xml:space="preserve">Profit </t>
  </si>
  <si>
    <t xml:space="preserve">Total Estimated Revenue </t>
  </si>
  <si>
    <t>Total Estimated Revenue / Average Sale</t>
  </si>
  <si>
    <t xml:space="preserve">Average Sale </t>
  </si>
  <si>
    <t xml:space="preserve">Number of Contracts Needed Per Year </t>
  </si>
  <si>
    <t>Total Target Leads Needed Per Year / Total Quarters in 1 Year</t>
  </si>
  <si>
    <t>Calculations:</t>
  </si>
  <si>
    <t xml:space="preserve">Total Target Leads Needed Per Year </t>
  </si>
  <si>
    <t xml:space="preserve">Total Quarters in 1 Year </t>
  </si>
  <si>
    <t>Quarterly Targets for Leads</t>
  </si>
  <si>
    <t xml:space="preserve">Total Number of Leads Needed Per Year </t>
  </si>
  <si>
    <t>Total Estimated Revenue Needed</t>
  </si>
  <si>
    <t xml:space="preserve">Number of Contracts Needed Per Year (X) Average Conversation Rate </t>
  </si>
  <si>
    <t>Average Time to Conversion*</t>
  </si>
  <si>
    <t>Average Conversion Rate *</t>
  </si>
  <si>
    <t xml:space="preserve">** This is the number of months you have spent with EVERY customer from initial contact to signed contract. </t>
  </si>
  <si>
    <r>
      <t xml:space="preserve">Those with services and products that have varying costs may want to assign revenue targets for </t>
    </r>
    <r>
      <rPr>
        <b/>
        <i/>
        <sz val="10"/>
        <color theme="1"/>
        <rFont val="Calibri"/>
        <family val="2"/>
        <scheme val="minor"/>
      </rPr>
      <t xml:space="preserve">each </t>
    </r>
    <r>
      <rPr>
        <i/>
        <sz val="10"/>
        <color theme="1"/>
        <rFont val="Calibri"/>
        <family val="2"/>
        <scheme val="minor"/>
      </rPr>
      <t>product or service prorated on how well they sell.</t>
    </r>
    <r>
      <rPr>
        <i/>
        <sz val="11"/>
        <color theme="1"/>
        <rFont val="Calibri"/>
        <family val="2"/>
        <scheme val="minor"/>
      </rPr>
      <t xml:space="preserve"> </t>
    </r>
  </si>
  <si>
    <t xml:space="preserve">In determining your rate there are 2 separate questions to answer: </t>
  </si>
  <si>
    <t xml:space="preserve">Expense Type </t>
  </si>
  <si>
    <t xml:space="preserve">Overall Cost </t>
  </si>
  <si>
    <r>
      <rPr>
        <b/>
        <sz val="11"/>
        <color theme="1"/>
        <rFont val="Calibri"/>
        <family val="2"/>
        <scheme val="minor"/>
      </rPr>
      <t>Office Space</t>
    </r>
    <r>
      <rPr>
        <sz val="11"/>
        <color theme="1"/>
        <rFont val="Calibri"/>
        <family val="2"/>
        <scheme val="minor"/>
      </rPr>
      <t xml:space="preserve"> (e.g. rent or even the rent you may pay yourself for your home office) </t>
    </r>
  </si>
  <si>
    <t>Professional Fees and Development</t>
  </si>
  <si>
    <t xml:space="preserve">Business Taxes </t>
  </si>
  <si>
    <t xml:space="preserve">Total Overhead </t>
  </si>
  <si>
    <t xml:space="preserve">Step 2: Calculate Your Billable Hours </t>
  </si>
  <si>
    <t xml:space="preserve">Determine how many hours in total everyone on your team will be actually consulting and billing. If no historical data is available, assume after vacation and sick leave, only 70% of your and any principal's hours, 80% of employees' hours, and 85 - 90 % of contractors' hours are billable. </t>
  </si>
  <si>
    <t xml:space="preserve">Weeks per Year </t>
  </si>
  <si>
    <t xml:space="preserve">Work Hours per Week </t>
  </si>
  <si>
    <t xml:space="preserve">Total Hours </t>
  </si>
  <si>
    <r>
      <rPr>
        <b/>
        <sz val="11"/>
        <color theme="1"/>
        <rFont val="Calibri"/>
        <family val="2"/>
        <scheme val="minor"/>
      </rPr>
      <t>Vacation</t>
    </r>
    <r>
      <rPr>
        <sz val="11"/>
        <color theme="1"/>
        <rFont val="Calibri"/>
        <family val="2"/>
        <scheme val="minor"/>
      </rPr>
      <t xml:space="preserve"> (How many weeks of vacation allowed per year) </t>
    </r>
  </si>
  <si>
    <r>
      <rPr>
        <b/>
        <sz val="11"/>
        <color theme="1"/>
        <rFont val="Calibri"/>
        <family val="2"/>
        <scheme val="minor"/>
      </rPr>
      <t xml:space="preserve">Sick Leave </t>
    </r>
    <r>
      <rPr>
        <sz val="11"/>
        <color theme="1"/>
        <rFont val="Calibri"/>
        <family val="2"/>
        <scheme val="minor"/>
      </rPr>
      <t>(How many weeks per year allowed for sick leave)</t>
    </r>
  </si>
  <si>
    <t xml:space="preserve">Total Billable Hours </t>
  </si>
  <si>
    <t xml:space="preserve">Total Potential Billable Hours </t>
  </si>
  <si>
    <t xml:space="preserve">Basic Employees </t>
  </si>
  <si>
    <t xml:space="preserve">Contract Employees </t>
  </si>
  <si>
    <t xml:space="preserve">Total Billable Hours for Entire Company </t>
  </si>
  <si>
    <t xml:space="preserve">Principal Employees </t>
  </si>
  <si>
    <t xml:space="preserve">Employee Type </t>
  </si>
  <si>
    <t xml:space="preserve"># of Employees </t>
  </si>
  <si>
    <t>Total Billable Hours per Type of Employee</t>
  </si>
  <si>
    <t xml:space="preserve">To determine the hourly overhead rate you will need to divide the overhead cost by the total number of billable hours. </t>
  </si>
  <si>
    <t>Step 4: Calculate Your Personnel Costs</t>
  </si>
  <si>
    <t xml:space="preserve">Salary </t>
  </si>
  <si>
    <t>Benefits</t>
  </si>
  <si>
    <t xml:space="preserve">Minimum Net Profit </t>
  </si>
  <si>
    <t xml:space="preserve">Cost Type </t>
  </si>
  <si>
    <t xml:space="preserve">Total Cost </t>
  </si>
  <si>
    <t>Payroll Taxes</t>
  </si>
  <si>
    <t>Other Taxes</t>
  </si>
  <si>
    <t>Bonus or Deferred Compensation</t>
  </si>
  <si>
    <t xml:space="preserve">Hourly Rate </t>
  </si>
  <si>
    <t>Hours to be Utilized Yearly</t>
  </si>
  <si>
    <t xml:space="preserve">Personnel Costs </t>
  </si>
  <si>
    <t>Salary Employee</t>
  </si>
  <si>
    <t>Principle/Owner Employee</t>
  </si>
  <si>
    <t>Contract Employee</t>
  </si>
  <si>
    <t xml:space="preserve">Total Hourly Overhead Rate </t>
  </si>
  <si>
    <t>Step 3: Calculate Your Hourly Overhead Rate</t>
  </si>
  <si>
    <t>Overall Hourly Personnel Costs</t>
  </si>
  <si>
    <t>Hourly Personnel Costs</t>
  </si>
  <si>
    <t>Hourly Overhead Rate</t>
  </si>
  <si>
    <t>Personnel Costs/Total Billable Hours= Hourly Personnel Costs</t>
  </si>
  <si>
    <t>Hourly Personnel Costs + Hourly Overhead Rate = Overall Hourly Personnel Costs.</t>
  </si>
  <si>
    <t>Weeks per Year * Hours per Week = Total Potential Billable Hours</t>
  </si>
  <si>
    <t xml:space="preserve">Principal/Owner </t>
  </si>
  <si>
    <t xml:space="preserve">Salary Employee </t>
  </si>
  <si>
    <t xml:space="preserve">Contract Employee </t>
  </si>
  <si>
    <t xml:space="preserve">Step 2: Multiply </t>
  </si>
  <si>
    <t>Salary Employees</t>
  </si>
  <si>
    <t xml:space="preserve">Firm 1 </t>
  </si>
  <si>
    <t xml:space="preserve">Firm 2 </t>
  </si>
  <si>
    <t xml:space="preserve">Firm 3 </t>
  </si>
  <si>
    <t xml:space="preserve">Firm 4 </t>
  </si>
  <si>
    <t xml:space="preserve">Firm 5 </t>
  </si>
  <si>
    <t>Salary Employee Personnel Costs</t>
  </si>
  <si>
    <t>Contract Employee Personnel Costs</t>
  </si>
  <si>
    <t>Setting the Fee- Calculating How Much You Should Charge</t>
  </si>
  <si>
    <t xml:space="preserve">Multiplier Method- Setting your fee at 1.5, 2, 2.5, or 3 times your cost per hour. This is the most effective method. 
</t>
  </si>
  <si>
    <t xml:space="preserve">Multiplier Fee Schedule </t>
  </si>
  <si>
    <t xml:space="preserve">Multiplier </t>
  </si>
  <si>
    <r>
      <t xml:space="preserve">Utilities </t>
    </r>
    <r>
      <rPr>
        <sz val="11"/>
        <color theme="1"/>
        <rFont val="Calibri"/>
        <family val="2"/>
        <scheme val="minor"/>
      </rPr>
      <t>(e.g. electric, gas, internet)</t>
    </r>
  </si>
  <si>
    <r>
      <t xml:space="preserve">Step 1: Calculating the Conversion Rate ~ </t>
    </r>
    <r>
      <rPr>
        <i/>
        <sz val="11"/>
        <color theme="1"/>
        <rFont val="Calibri"/>
        <family val="2"/>
        <scheme val="minor"/>
      </rPr>
      <t>The conversion rate tells you how many leads, from the time of initial contact, become customers.</t>
    </r>
    <r>
      <rPr>
        <b/>
        <sz val="11"/>
        <color theme="1"/>
        <rFont val="Calibri"/>
        <family val="2"/>
        <scheme val="minor"/>
      </rPr>
      <t xml:space="preserve">  </t>
    </r>
  </si>
  <si>
    <t xml:space="preserve">*Remember that RENEWALS and NEW PROJECTS with the same client count as separate, individual projects.
- RENEWALS: Began with a 1 year project, it ended, and they renewed for another year. 
- NEW PROJECT: Began working on a project and now the client asks for a separate project to assess a new program </t>
  </si>
  <si>
    <r>
      <t xml:space="preserve">Step 3: Calculating the Average Time to Conversion </t>
    </r>
    <r>
      <rPr>
        <i/>
        <sz val="11"/>
        <color theme="1"/>
        <rFont val="Calibri"/>
        <family val="2"/>
        <scheme val="minor"/>
      </rPr>
      <t>~ This is the average time it takes from first contact with a customer to actually signing a contract</t>
    </r>
  </si>
  <si>
    <r>
      <t xml:space="preserve">Step 4: Calculating Estimated Revenue Needed </t>
    </r>
    <r>
      <rPr>
        <i/>
        <sz val="11"/>
        <color theme="1"/>
        <rFont val="Calibri"/>
        <family val="2"/>
        <scheme val="minor"/>
      </rPr>
      <t>~ How much money is needed to pay for personnel, overhead and other expenses</t>
    </r>
  </si>
  <si>
    <r>
      <t>Step 5: Calculating the Approximate Number of Sales Needed per Year</t>
    </r>
    <r>
      <rPr>
        <i/>
        <sz val="11"/>
        <color theme="1"/>
        <rFont val="Calibri"/>
        <family val="2"/>
        <scheme val="minor"/>
      </rPr>
      <t xml:space="preserve"> ~ How many many contracts you need to sell to meet your revenue goal</t>
    </r>
  </si>
  <si>
    <r>
      <t>Step 6: Target Leads</t>
    </r>
    <r>
      <rPr>
        <i/>
        <sz val="11"/>
        <color theme="1"/>
        <rFont val="Calibri"/>
        <family val="2"/>
        <scheme val="minor"/>
      </rPr>
      <t xml:space="preserve"> ~ How many leads you need to have throughout the year</t>
    </r>
  </si>
  <si>
    <r>
      <t>Step 7: Quarterly Objectives</t>
    </r>
    <r>
      <rPr>
        <i/>
        <sz val="11"/>
        <color theme="1"/>
        <rFont val="Calibri"/>
        <family val="2"/>
        <scheme val="minor"/>
      </rPr>
      <t xml:space="preserve"> ~ How much time you need to have leads in play to make your revenue goals</t>
    </r>
  </si>
  <si>
    <t xml:space="preserve">You may want to consider performing the average-sale calculation by product or service so that you can get a sense of timing for each one. </t>
  </si>
  <si>
    <t xml:space="preserve">*The typical conversion rate is 25 percent (i.e. one in four become a sale). </t>
  </si>
  <si>
    <r>
      <rPr>
        <i/>
        <sz val="10"/>
        <color theme="1"/>
        <rFont val="Calibri"/>
        <family val="2"/>
        <scheme val="minor"/>
      </rPr>
      <t>Be honest with yourself - even include leads that dropped off after 1 call.</t>
    </r>
    <r>
      <rPr>
        <sz val="10"/>
        <color theme="1"/>
        <rFont val="Calibri"/>
        <family val="2"/>
        <scheme val="minor"/>
      </rPr>
      <t xml:space="preserve"> </t>
    </r>
  </si>
  <si>
    <t>*Average time of conversion is typically 6 - 9 months for a lead to turn into a contract in the non profit world</t>
  </si>
  <si>
    <t>Average Sales Per Year</t>
  </si>
  <si>
    <r>
      <t xml:space="preserve">1. What is the rate I should use to estimate my costs for a project? 
2. What should I charge a client based on that rate? 
</t>
    </r>
    <r>
      <rPr>
        <i/>
        <sz val="11"/>
        <color theme="1"/>
        <rFont val="Calibri"/>
        <family val="2"/>
        <scheme val="minor"/>
      </rPr>
      <t xml:space="preserve">* These questions reflect the two sides of profit - your costs and your revenue. </t>
    </r>
  </si>
  <si>
    <r>
      <t>Step 1: Calculate Your Total Overhead</t>
    </r>
    <r>
      <rPr>
        <i/>
        <sz val="11"/>
        <color theme="1"/>
        <rFont val="Calibri"/>
        <family val="2"/>
        <scheme val="minor"/>
      </rPr>
      <t xml:space="preserve"> ~ Your overhead costs are ones that apply to the overall operation of your company, not just one project. </t>
    </r>
  </si>
  <si>
    <r>
      <rPr>
        <b/>
        <sz val="11"/>
        <color theme="1"/>
        <rFont val="Calibri"/>
        <family val="2"/>
        <scheme val="minor"/>
      </rPr>
      <t xml:space="preserve">Scheduled Work </t>
    </r>
    <r>
      <rPr>
        <sz val="11"/>
        <color theme="1"/>
        <rFont val="Calibri"/>
        <family val="2"/>
        <scheme val="minor"/>
      </rPr>
      <t>(How many weeks per year expected</t>
    </r>
  </si>
  <si>
    <t>Principal Employees</t>
  </si>
  <si>
    <r>
      <t xml:space="preserve">Total Billable Hours Per Principal </t>
    </r>
    <r>
      <rPr>
        <sz val="11"/>
        <color theme="1"/>
        <rFont val="Calibri"/>
        <family val="2"/>
        <scheme val="minor"/>
      </rPr>
      <t xml:space="preserve">(70% of Total Hours) </t>
    </r>
  </si>
  <si>
    <r>
      <t xml:space="preserve">Total Billable Hours Per Employee </t>
    </r>
    <r>
      <rPr>
        <sz val="11"/>
        <color theme="1"/>
        <rFont val="Calibri"/>
        <family val="2"/>
        <scheme val="minor"/>
      </rPr>
      <t xml:space="preserve">(80% of Total Hours) </t>
    </r>
  </si>
  <si>
    <t xml:space="preserve">Contracted Employees </t>
  </si>
  <si>
    <r>
      <t xml:space="preserve">Total Billable Hours Per Contractor </t>
    </r>
    <r>
      <rPr>
        <sz val="11"/>
        <color theme="1"/>
        <rFont val="Calibri"/>
        <family val="2"/>
        <scheme val="minor"/>
      </rPr>
      <t xml:space="preserve">(90% of Total Hours) </t>
    </r>
  </si>
  <si>
    <t>Benefits (e.g. contributions to retirement)</t>
  </si>
  <si>
    <r>
      <t xml:space="preserve">Equipment </t>
    </r>
    <r>
      <rPr>
        <sz val="11"/>
        <color theme="1"/>
        <rFont val="Calibri"/>
        <family val="2"/>
        <scheme val="minor"/>
      </rPr>
      <t xml:space="preserve">(e.g. computers, printers) </t>
    </r>
  </si>
  <si>
    <r>
      <rPr>
        <b/>
        <sz val="11"/>
        <color theme="1"/>
        <rFont val="Calibri"/>
        <family val="2"/>
        <scheme val="minor"/>
      </rPr>
      <t xml:space="preserve">Consumables </t>
    </r>
    <r>
      <rPr>
        <sz val="11"/>
        <color theme="1"/>
        <rFont val="Calibri"/>
        <family val="2"/>
        <scheme val="minor"/>
      </rPr>
      <t xml:space="preserve">(e.g. paper, printer, ink) </t>
    </r>
  </si>
  <si>
    <r>
      <rPr>
        <b/>
        <sz val="11"/>
        <color theme="1"/>
        <rFont val="Calibri"/>
        <family val="2"/>
        <scheme val="minor"/>
      </rPr>
      <t xml:space="preserve">Scheduled Work </t>
    </r>
    <r>
      <rPr>
        <sz val="11"/>
        <color theme="1"/>
        <rFont val="Calibri"/>
        <family val="2"/>
        <scheme val="minor"/>
      </rPr>
      <t>(How many weeks per year expected)</t>
    </r>
  </si>
  <si>
    <t xml:space="preserve">For Principle/Owners - Add together your salary, payroll, and other taxes, benefits, and the minimum net profit you will need to continue to venture. 
For Salary Employees - Add together salary, benefits, payroll taxes, and possible bonus or deferred compensation. 
For Contractors - Use their hourly rate multiplied by the total hours you plan to use them for the year. 
For Each Role - Divide their costs by the total billable hours you plan for them in the upcoming year. </t>
  </si>
  <si>
    <t>Total Contractor Costs</t>
  </si>
  <si>
    <t xml:space="preserve">Total Principal Costs </t>
  </si>
  <si>
    <t>Principal/Owner Personnel Costs</t>
  </si>
  <si>
    <t xml:space="preserve">Total Salaried Employee Costs </t>
  </si>
  <si>
    <t>There are so many variables that come into play in determining your fee - demand and criticality of your services, prices of other competitors, options to the available funding, establishing a reserve to address the unexpected and creating a net profit (remember only a baseline compensation was built into your costs)</t>
  </si>
  <si>
    <r>
      <t xml:space="preserve">Step 1: Research Rates </t>
    </r>
    <r>
      <rPr>
        <i/>
        <sz val="11"/>
        <color theme="1"/>
        <rFont val="Calibri"/>
        <family val="2"/>
        <scheme val="minor"/>
      </rPr>
      <t xml:space="preserve">~ Find pricing at least five </t>
    </r>
    <r>
      <rPr>
        <b/>
        <i/>
        <sz val="11"/>
        <color theme="1"/>
        <rFont val="Calibri"/>
        <scheme val="minor"/>
      </rPr>
      <t>analogous</t>
    </r>
    <r>
      <rPr>
        <i/>
        <sz val="11"/>
        <color theme="1"/>
        <rFont val="Calibri"/>
        <family val="2"/>
        <scheme val="minor"/>
      </rPr>
      <t xml:space="preserve"> firms (ones that are around the same size and offering similar services)</t>
    </r>
  </si>
  <si>
    <t>*Listen carefully to the skill level associated with the rate. Are they talking about an entry-level or senior-level person? Make sure you know so that you can align them with your team and their rates</t>
  </si>
  <si>
    <t>Small But Mighty Worksheet 1: How Much? - Calculating Your Hourly Costs</t>
  </si>
  <si>
    <t>On average consultants are underpricing 33% below market rate and when they did raise their rates their sales did not suffer (for more information see www.smallbutmightybook.com)</t>
  </si>
  <si>
    <t xml:space="preserve">Small But Mighty Worksheet 2: Sales and Marketing Target Generation </t>
  </si>
  <si>
    <t>A few simple data points can generate clear sales and marketing goals  (for more information see www.smallbutmightybook.com)</t>
  </si>
  <si>
    <t>© 2016 Civitas Strategies, LLC (www.civstrat.com)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</si>
</sst>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0">
    <xf numFmtId="0" fontId="0" fillId="0" borderId="0" xfId="0"/>
    <xf numFmtId="0" fontId="0" fillId="0" borderId="0" xfId="0" applyProtection="1">
      <protection locked="0"/>
    </xf>
    <xf numFmtId="0" fontId="0" fillId="0" borderId="11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9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1" xfId="0" applyFont="1" applyBorder="1" applyProtection="1">
      <protection locked="0"/>
    </xf>
    <xf numFmtId="0" fontId="0" fillId="2" borderId="4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indent="6"/>
      <protection locked="0"/>
    </xf>
    <xf numFmtId="0" fontId="1" fillId="0" borderId="0" xfId="0" applyFont="1" applyAlignment="1" applyProtection="1">
      <alignment vertical="center" wrapText="1"/>
      <protection locked="0"/>
    </xf>
    <xf numFmtId="9" fontId="0" fillId="2" borderId="4" xfId="2" applyFont="1" applyFill="1" applyBorder="1" applyAlignment="1" applyProtection="1">
      <alignment horizontal="center"/>
    </xf>
    <xf numFmtId="44" fontId="0" fillId="2" borderId="4" xfId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wrapText="1"/>
    </xf>
    <xf numFmtId="0" fontId="2" fillId="0" borderId="11" xfId="0" applyFont="1" applyBorder="1"/>
    <xf numFmtId="0" fontId="0" fillId="0" borderId="11" xfId="0" applyBorder="1"/>
    <xf numFmtId="0" fontId="0" fillId="0" borderId="0" xfId="0" applyAlignment="1">
      <alignment horizontal="right"/>
    </xf>
    <xf numFmtId="0" fontId="0" fillId="0" borderId="14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6" xfId="0" applyBorder="1"/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15" xfId="0" applyBorder="1" applyAlignment="1">
      <alignment wrapText="1"/>
    </xf>
    <xf numFmtId="0" fontId="0" fillId="0" borderId="7" xfId="0" applyBorder="1"/>
    <xf numFmtId="0" fontId="2" fillId="0" borderId="18" xfId="0" applyFont="1" applyBorder="1"/>
    <xf numFmtId="0" fontId="0" fillId="0" borderId="8" xfId="0" applyBorder="1"/>
    <xf numFmtId="0" fontId="0" fillId="0" borderId="18" xfId="0" applyBorder="1"/>
    <xf numFmtId="0" fontId="2" fillId="0" borderId="2" xfId="0" applyFont="1" applyBorder="1"/>
    <xf numFmtId="0" fontId="2" fillId="0" borderId="5" xfId="0" applyFont="1" applyFill="1" applyBorder="1"/>
    <xf numFmtId="0" fontId="2" fillId="0" borderId="0" xfId="0" applyFont="1" applyFill="1" applyBorder="1"/>
    <xf numFmtId="0" fontId="0" fillId="0" borderId="0" xfId="0" applyBorder="1"/>
    <xf numFmtId="44" fontId="0" fillId="0" borderId="7" xfId="1" applyFont="1" applyBorder="1"/>
    <xf numFmtId="44" fontId="0" fillId="0" borderId="8" xfId="1" applyFont="1" applyBorder="1"/>
    <xf numFmtId="44" fontId="0" fillId="0" borderId="16" xfId="1" applyFont="1" applyBorder="1"/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/>
    <xf numFmtId="0" fontId="0" fillId="0" borderId="0" xfId="0" applyFont="1" applyAlignment="1">
      <alignment horizontal="right"/>
    </xf>
    <xf numFmtId="0" fontId="0" fillId="0" borderId="0" xfId="0" applyFont="1" applyFill="1" applyBorder="1"/>
    <xf numFmtId="0" fontId="0" fillId="0" borderId="15" xfId="0" applyFont="1" applyFill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7" xfId="0" applyBorder="1"/>
    <xf numFmtId="0" fontId="2" fillId="0" borderId="0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Fill="1" applyBorder="1" applyAlignment="1">
      <alignment wrapText="1"/>
    </xf>
    <xf numFmtId="0" fontId="2" fillId="0" borderId="1" xfId="0" applyFont="1" applyBorder="1"/>
    <xf numFmtId="0" fontId="0" fillId="2" borderId="6" xfId="0" applyFill="1" applyBorder="1" applyAlignment="1">
      <alignment horizontal="center"/>
    </xf>
    <xf numFmtId="0" fontId="8" fillId="0" borderId="1" xfId="0" applyFont="1" applyBorder="1"/>
    <xf numFmtId="44" fontId="0" fillId="2" borderId="6" xfId="1" applyFont="1" applyFill="1" applyBorder="1"/>
    <xf numFmtId="0" fontId="2" fillId="0" borderId="5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0" fillId="0" borderId="15" xfId="0" applyFont="1" applyFill="1" applyBorder="1" applyAlignment="1">
      <alignment wrapText="1"/>
    </xf>
    <xf numFmtId="0" fontId="0" fillId="0" borderId="14" xfId="0" applyBorder="1"/>
    <xf numFmtId="0" fontId="0" fillId="0" borderId="18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1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4" fontId="2" fillId="2" borderId="2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4" fontId="0" fillId="2" borderId="16" xfId="1" applyFont="1" applyFill="1" applyBorder="1" applyAlignment="1">
      <alignment horizontal="center"/>
    </xf>
    <xf numFmtId="44" fontId="0" fillId="0" borderId="0" xfId="1" applyFont="1" applyBorder="1"/>
    <xf numFmtId="0" fontId="2" fillId="0" borderId="15" xfId="0" applyFont="1" applyFill="1" applyBorder="1"/>
    <xf numFmtId="0" fontId="2" fillId="0" borderId="7" xfId="0" applyFont="1" applyBorder="1" applyAlignment="1">
      <alignment horizontal="center"/>
    </xf>
    <xf numFmtId="0" fontId="0" fillId="0" borderId="18" xfId="0" applyFont="1" applyFill="1" applyBorder="1"/>
    <xf numFmtId="0" fontId="0" fillId="0" borderId="2" xfId="0" applyFont="1" applyFill="1" applyBorder="1"/>
    <xf numFmtId="44" fontId="0" fillId="0" borderId="3" xfId="1" applyFont="1" applyBorder="1"/>
    <xf numFmtId="44" fontId="0" fillId="0" borderId="2" xfId="1" applyFont="1" applyFill="1" applyBorder="1"/>
    <xf numFmtId="44" fontId="0" fillId="2" borderId="6" xfId="0" applyNumberFormat="1" applyFill="1" applyBorder="1"/>
    <xf numFmtId="44" fontId="0" fillId="2" borderId="16" xfId="1" applyFont="1" applyFill="1" applyBorder="1"/>
    <xf numFmtId="44" fontId="0" fillId="0" borderId="5" xfId="1" applyFont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4" xfId="0" applyFont="1" applyFill="1" applyBorder="1"/>
    <xf numFmtId="44" fontId="0" fillId="2" borderId="15" xfId="1" applyFont="1" applyFill="1" applyBorder="1"/>
    <xf numFmtId="0" fontId="0" fillId="2" borderId="14" xfId="0" applyFill="1" applyBorder="1" applyAlignment="1">
      <alignment horizontal="center"/>
    </xf>
    <xf numFmtId="44" fontId="0" fillId="2" borderId="7" xfId="1" applyFont="1" applyFill="1" applyBorder="1" applyAlignment="1">
      <alignment horizontal="center"/>
    </xf>
    <xf numFmtId="44" fontId="0" fillId="2" borderId="18" xfId="1" applyFont="1" applyFill="1" applyBorder="1"/>
    <xf numFmtId="0" fontId="0" fillId="2" borderId="0" xfId="0" applyFill="1" applyBorder="1" applyAlignment="1">
      <alignment horizontal="center"/>
    </xf>
    <xf numFmtId="44" fontId="0" fillId="2" borderId="8" xfId="1" applyFont="1" applyFill="1" applyBorder="1" applyAlignment="1">
      <alignment horizontal="center"/>
    </xf>
    <xf numFmtId="44" fontId="0" fillId="2" borderId="2" xfId="0" applyNumberFormat="1" applyFill="1" applyBorder="1"/>
    <xf numFmtId="0" fontId="0" fillId="0" borderId="0" xfId="0" applyFill="1" applyBorder="1"/>
    <xf numFmtId="44" fontId="0" fillId="2" borderId="0" xfId="1" applyFont="1" applyFill="1" applyBorder="1" applyAlignment="1">
      <alignment horizontal="center"/>
    </xf>
    <xf numFmtId="44" fontId="0" fillId="0" borderId="0" xfId="0" applyNumberFormat="1" applyFill="1" applyAlignment="1">
      <alignment horizontal="center"/>
    </xf>
    <xf numFmtId="0" fontId="2" fillId="0" borderId="6" xfId="0" applyFont="1" applyBorder="1"/>
    <xf numFmtId="44" fontId="2" fillId="2" borderId="9" xfId="1" applyFont="1" applyFill="1" applyBorder="1" applyAlignment="1">
      <alignment horizontal="center"/>
    </xf>
    <xf numFmtId="44" fontId="2" fillId="2" borderId="10" xfId="1" applyFont="1" applyFill="1" applyBorder="1" applyAlignment="1">
      <alignment horizontal="center"/>
    </xf>
    <xf numFmtId="44" fontId="2" fillId="2" borderId="4" xfId="1" applyFont="1" applyFill="1" applyBorder="1" applyAlignment="1">
      <alignment horizontal="center"/>
    </xf>
    <xf numFmtId="0" fontId="0" fillId="0" borderId="6" xfId="0" applyFill="1" applyBorder="1"/>
    <xf numFmtId="44" fontId="0" fillId="2" borderId="15" xfId="1" applyFont="1" applyFill="1" applyBorder="1" applyAlignment="1">
      <alignment horizontal="center"/>
    </xf>
    <xf numFmtId="44" fontId="0" fillId="2" borderId="7" xfId="0" applyNumberFormat="1" applyFill="1" applyBorder="1" applyAlignment="1">
      <alignment horizontal="center"/>
    </xf>
    <xf numFmtId="44" fontId="0" fillId="2" borderId="18" xfId="1" applyFont="1" applyFill="1" applyBorder="1" applyAlignment="1">
      <alignment horizontal="center"/>
    </xf>
    <xf numFmtId="44" fontId="0" fillId="2" borderId="8" xfId="0" applyNumberFormat="1" applyFill="1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44" fontId="0" fillId="2" borderId="16" xfId="0" applyNumberFormat="1" applyFill="1" applyBorder="1" applyAlignment="1">
      <alignment horizontal="center"/>
    </xf>
    <xf numFmtId="0" fontId="0" fillId="0" borderId="9" xfId="0" applyBorder="1"/>
    <xf numFmtId="44" fontId="2" fillId="2" borderId="9" xfId="0" applyNumberFormat="1" applyFont="1" applyFill="1" applyBorder="1" applyAlignment="1">
      <alignment horizontal="center"/>
    </xf>
    <xf numFmtId="44" fontId="2" fillId="2" borderId="10" xfId="0" applyNumberFormat="1" applyFont="1" applyFill="1" applyBorder="1" applyAlignment="1">
      <alignment horizontal="center"/>
    </xf>
    <xf numFmtId="44" fontId="2" fillId="2" borderId="4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Border="1"/>
    <xf numFmtId="0" fontId="0" fillId="0" borderId="15" xfId="0" applyBorder="1"/>
    <xf numFmtId="0" fontId="0" fillId="0" borderId="10" xfId="0" applyBorder="1"/>
    <xf numFmtId="0" fontId="0" fillId="0" borderId="4" xfId="0" applyBorder="1"/>
    <xf numFmtId="44" fontId="0" fillId="2" borderId="8" xfId="0" applyNumberFormat="1" applyFill="1" applyBorder="1"/>
    <xf numFmtId="44" fontId="0" fillId="2" borderId="14" xfId="1" applyFont="1" applyFill="1" applyBorder="1" applyAlignment="1">
      <alignment horizontal="center"/>
    </xf>
    <xf numFmtId="44" fontId="0" fillId="2" borderId="16" xfId="0" applyNumberFormat="1" applyFill="1" applyBorder="1"/>
    <xf numFmtId="44" fontId="0" fillId="2" borderId="3" xfId="1" applyFont="1" applyFill="1" applyBorder="1" applyAlignment="1">
      <alignment horizontal="center"/>
    </xf>
    <xf numFmtId="44" fontId="0" fillId="2" borderId="6" xfId="1" applyFont="1" applyFill="1" applyBorder="1" applyAlignment="1">
      <alignment horizontal="center"/>
    </xf>
    <xf numFmtId="0" fontId="2" fillId="0" borderId="11" xfId="0" applyFont="1" applyBorder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indent="1"/>
    </xf>
    <xf numFmtId="0" fontId="2" fillId="0" borderId="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0" borderId="13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 inden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wrapText="1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wrapText="1"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</cellXfs>
  <cellStyles count="5">
    <cellStyle name="Currency" xfId="1" builtinId="4"/>
    <cellStyle name="Followed Hyperlink" xfId="4" builtinId="9" hidden="1"/>
    <cellStyle name="Hyperlink" xfId="3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K126"/>
  <sheetViews>
    <sheetView tabSelected="1" zoomScale="125" zoomScaleNormal="125" zoomScalePageLayoutView="125" workbookViewId="0">
      <selection activeCell="A127" sqref="A127"/>
    </sheetView>
  </sheetViews>
  <sheetFormatPr baseColWidth="10" defaultColWidth="8.83203125" defaultRowHeight="15" x14ac:dyDescent="0.2"/>
  <cols>
    <col min="1" max="1" width="41" bestFit="1" customWidth="1"/>
    <col min="2" max="2" width="38" customWidth="1"/>
    <col min="3" max="3" width="27.1640625" customWidth="1"/>
    <col min="4" max="4" width="25" customWidth="1"/>
    <col min="5" max="5" width="29.1640625" customWidth="1"/>
    <col min="6" max="6" width="20.6640625" bestFit="1" customWidth="1"/>
    <col min="7" max="7" width="19.83203125" customWidth="1"/>
  </cols>
  <sheetData>
    <row r="1" spans="1:11" ht="26" x14ac:dyDescent="0.3">
      <c r="A1" s="169" t="s">
        <v>133</v>
      </c>
      <c r="B1" s="169"/>
      <c r="C1" s="169"/>
      <c r="D1" s="169"/>
      <c r="E1" s="169"/>
      <c r="F1" s="169"/>
      <c r="G1" s="64"/>
      <c r="H1" s="64"/>
      <c r="I1" s="64"/>
      <c r="J1" s="64"/>
      <c r="K1" s="64"/>
    </row>
    <row r="2" spans="1:11" x14ac:dyDescent="0.2">
      <c r="A2" s="168" t="s">
        <v>134</v>
      </c>
      <c r="B2" s="168"/>
      <c r="C2" s="168"/>
      <c r="D2" s="168"/>
      <c r="E2" s="168"/>
      <c r="F2" s="168"/>
      <c r="G2" s="63"/>
      <c r="H2" s="63"/>
      <c r="I2" s="63"/>
      <c r="J2" s="63"/>
      <c r="K2" s="63"/>
    </row>
    <row r="4" spans="1:11" x14ac:dyDescent="0.2">
      <c r="A4" s="172" t="s">
        <v>37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48" customHeight="1" x14ac:dyDescent="0.2">
      <c r="A5" s="171" t="s">
        <v>113</v>
      </c>
      <c r="B5" s="171"/>
      <c r="C5" s="171"/>
      <c r="D5" s="171"/>
      <c r="E5" s="171"/>
      <c r="F5" s="171"/>
      <c r="G5" s="47"/>
      <c r="H5" s="47"/>
      <c r="I5" s="47"/>
      <c r="J5" s="47"/>
      <c r="K5" s="47"/>
    </row>
    <row r="6" spans="1:11" x14ac:dyDescent="0.2">
      <c r="G6" s="58"/>
      <c r="H6" s="58"/>
      <c r="I6" s="58"/>
      <c r="J6" s="58"/>
      <c r="K6" s="58"/>
    </row>
    <row r="7" spans="1:11" x14ac:dyDescent="0.2">
      <c r="A7" s="36" t="s">
        <v>114</v>
      </c>
      <c r="B7" s="37"/>
      <c r="C7" s="37"/>
      <c r="D7" s="37"/>
      <c r="E7" s="37"/>
      <c r="F7" s="37"/>
      <c r="G7" s="58"/>
      <c r="H7" s="58"/>
      <c r="I7" s="58"/>
      <c r="J7" s="58"/>
      <c r="K7" s="58"/>
    </row>
    <row r="9" spans="1:11" ht="16" thickBot="1" x14ac:dyDescent="0.25">
      <c r="A9" s="65" t="s">
        <v>11</v>
      </c>
    </row>
    <row r="10" spans="1:11" ht="16" thickBot="1" x14ac:dyDescent="0.25">
      <c r="B10" s="48" t="s">
        <v>38</v>
      </c>
      <c r="C10" s="45" t="s">
        <v>39</v>
      </c>
    </row>
    <row r="11" spans="1:11" ht="44.25" customHeight="1" x14ac:dyDescent="0.2">
      <c r="B11" s="50" t="s">
        <v>40</v>
      </c>
      <c r="C11" s="59"/>
    </row>
    <row r="12" spans="1:11" x14ac:dyDescent="0.2">
      <c r="B12" s="52" t="s">
        <v>100</v>
      </c>
      <c r="C12" s="60"/>
    </row>
    <row r="13" spans="1:11" x14ac:dyDescent="0.2">
      <c r="B13" s="52" t="s">
        <v>122</v>
      </c>
      <c r="C13" s="60"/>
    </row>
    <row r="14" spans="1:11" x14ac:dyDescent="0.2">
      <c r="B14" s="54" t="s">
        <v>123</v>
      </c>
      <c r="C14" s="60"/>
    </row>
    <row r="15" spans="1:11" x14ac:dyDescent="0.2">
      <c r="B15" s="52" t="s">
        <v>41</v>
      </c>
      <c r="C15" s="60"/>
    </row>
    <row r="16" spans="1:11" ht="16" thickBot="1" x14ac:dyDescent="0.25">
      <c r="B16" s="55" t="s">
        <v>42</v>
      </c>
      <c r="C16" s="61"/>
    </row>
    <row r="17" spans="1:11" ht="16" thickBot="1" x14ac:dyDescent="0.25">
      <c r="B17" s="56" t="s">
        <v>43</v>
      </c>
      <c r="C17" s="149">
        <f>SUM(C11:C16)</f>
        <v>0</v>
      </c>
    </row>
    <row r="18" spans="1:11" x14ac:dyDescent="0.2">
      <c r="B18" s="57"/>
      <c r="C18" s="58"/>
    </row>
    <row r="19" spans="1:11" x14ac:dyDescent="0.2">
      <c r="B19" s="57"/>
      <c r="C19" s="58"/>
    </row>
    <row r="20" spans="1:11" x14ac:dyDescent="0.2">
      <c r="A20" s="36" t="s">
        <v>44</v>
      </c>
      <c r="B20" s="37"/>
      <c r="C20" s="37"/>
      <c r="D20" s="37"/>
      <c r="E20" s="37"/>
      <c r="F20" s="37"/>
      <c r="G20" s="58"/>
      <c r="H20" s="58"/>
      <c r="I20" s="58"/>
      <c r="J20" s="58"/>
      <c r="K20" s="58"/>
    </row>
    <row r="21" spans="1:11" ht="14" customHeight="1" x14ac:dyDescent="0.2">
      <c r="A21" s="166" t="s">
        <v>45</v>
      </c>
      <c r="B21" s="166"/>
      <c r="C21" s="166"/>
      <c r="D21" s="166"/>
      <c r="E21" s="166"/>
      <c r="F21" s="166"/>
      <c r="G21" s="62"/>
      <c r="H21" s="62"/>
      <c r="I21" s="62"/>
      <c r="J21" s="62"/>
      <c r="K21" s="62"/>
    </row>
    <row r="22" spans="1:11" ht="16.5" customHeight="1" x14ac:dyDescent="0.2">
      <c r="A22" s="167"/>
      <c r="B22" s="167"/>
      <c r="C22" s="167"/>
      <c r="D22" s="167"/>
      <c r="E22" s="167"/>
      <c r="F22" s="167"/>
      <c r="G22" s="62"/>
      <c r="H22" s="62"/>
      <c r="I22" s="62"/>
      <c r="J22" s="62"/>
      <c r="K22" s="62"/>
    </row>
    <row r="23" spans="1:11" ht="16.5" customHeight="1" x14ac:dyDescent="0.2">
      <c r="A23" s="153"/>
      <c r="B23" s="153"/>
      <c r="C23" s="153"/>
      <c r="D23" s="153"/>
      <c r="E23" s="153"/>
      <c r="F23" s="153"/>
      <c r="G23" s="62"/>
      <c r="H23" s="62"/>
      <c r="I23" s="62"/>
      <c r="J23" s="62"/>
      <c r="K23" s="62"/>
    </row>
    <row r="24" spans="1:11" ht="16.5" customHeight="1" x14ac:dyDescent="0.2">
      <c r="A24" s="38" t="s">
        <v>15</v>
      </c>
      <c r="B24" s="173" t="s">
        <v>83</v>
      </c>
      <c r="C24" s="173"/>
      <c r="D24" s="173"/>
      <c r="E24" s="173"/>
      <c r="F24" s="173"/>
      <c r="G24" s="62"/>
      <c r="H24" s="62"/>
      <c r="I24" s="62"/>
      <c r="J24" s="62"/>
      <c r="K24" s="62"/>
    </row>
    <row r="25" spans="1:11" ht="16" thickBot="1" x14ac:dyDescent="0.25">
      <c r="A25" s="38" t="s">
        <v>11</v>
      </c>
      <c r="B25" s="57"/>
      <c r="C25" s="58"/>
    </row>
    <row r="26" spans="1:11" ht="16" thickBot="1" x14ac:dyDescent="0.25">
      <c r="B26" s="80" t="s">
        <v>116</v>
      </c>
      <c r="C26" s="67" t="s">
        <v>46</v>
      </c>
      <c r="D26" s="39" t="s">
        <v>47</v>
      </c>
      <c r="E26" s="140" t="s">
        <v>48</v>
      </c>
    </row>
    <row r="27" spans="1:11" ht="30" x14ac:dyDescent="0.2">
      <c r="B27" s="68" t="s">
        <v>115</v>
      </c>
      <c r="C27" s="73"/>
      <c r="D27" s="75"/>
      <c r="E27" s="137">
        <f>C27*D27</f>
        <v>0</v>
      </c>
    </row>
    <row r="28" spans="1:11" ht="30" x14ac:dyDescent="0.2">
      <c r="B28" s="69" t="s">
        <v>49</v>
      </c>
      <c r="C28" s="73"/>
      <c r="D28" s="75"/>
      <c r="E28" s="137">
        <f t="shared" ref="E28:E29" si="0">C28*D28</f>
        <v>0</v>
      </c>
    </row>
    <row r="29" spans="1:11" ht="31" thickBot="1" x14ac:dyDescent="0.25">
      <c r="B29" s="70" t="s">
        <v>50</v>
      </c>
      <c r="C29" s="74"/>
      <c r="D29" s="76"/>
      <c r="E29" s="138">
        <f t="shared" si="0"/>
        <v>0</v>
      </c>
    </row>
    <row r="30" spans="1:11" ht="16" thickBot="1" x14ac:dyDescent="0.25">
      <c r="B30" s="56" t="s">
        <v>52</v>
      </c>
      <c r="C30" s="71"/>
      <c r="D30" s="71"/>
      <c r="E30" s="139">
        <f>E27-E28-E29</f>
        <v>0</v>
      </c>
    </row>
    <row r="31" spans="1:11" ht="31" thickBot="1" x14ac:dyDescent="0.25">
      <c r="B31" s="77" t="s">
        <v>117</v>
      </c>
      <c r="C31" s="71"/>
      <c r="D31" s="71"/>
      <c r="E31" s="154">
        <f>E30*70%</f>
        <v>0</v>
      </c>
    </row>
    <row r="32" spans="1:11" ht="16" thickBot="1" x14ac:dyDescent="0.25">
      <c r="B32" s="80" t="s">
        <v>53</v>
      </c>
      <c r="C32" s="67" t="s">
        <v>46</v>
      </c>
      <c r="D32" s="39" t="s">
        <v>47</v>
      </c>
      <c r="E32" s="140" t="s">
        <v>48</v>
      </c>
    </row>
    <row r="33" spans="2:5" ht="30" x14ac:dyDescent="0.2">
      <c r="B33" s="68" t="s">
        <v>124</v>
      </c>
      <c r="C33" s="73"/>
      <c r="D33" s="75"/>
      <c r="E33" s="137">
        <f>C33*D33</f>
        <v>0</v>
      </c>
    </row>
    <row r="34" spans="2:5" ht="30" x14ac:dyDescent="0.2">
      <c r="B34" s="69" t="s">
        <v>49</v>
      </c>
      <c r="C34" s="73"/>
      <c r="D34" s="75"/>
      <c r="E34" s="137">
        <f t="shared" ref="E34:E35" si="1">C34*D34</f>
        <v>0</v>
      </c>
    </row>
    <row r="35" spans="2:5" ht="31" thickBot="1" x14ac:dyDescent="0.25">
      <c r="B35" s="70" t="s">
        <v>50</v>
      </c>
      <c r="C35" s="74"/>
      <c r="D35" s="76"/>
      <c r="E35" s="138">
        <f t="shared" si="1"/>
        <v>0</v>
      </c>
    </row>
    <row r="36" spans="2:5" ht="16" thickBot="1" x14ac:dyDescent="0.25">
      <c r="B36" s="56" t="s">
        <v>52</v>
      </c>
      <c r="C36" s="71"/>
      <c r="D36" s="71"/>
      <c r="E36" s="139">
        <f>E33-E34-E35</f>
        <v>0</v>
      </c>
    </row>
    <row r="37" spans="2:5" ht="31" thickBot="1" x14ac:dyDescent="0.25">
      <c r="B37" s="77" t="s">
        <v>118</v>
      </c>
      <c r="C37" s="71"/>
      <c r="D37" s="71"/>
      <c r="E37" s="154">
        <f>E36*80%</f>
        <v>0</v>
      </c>
    </row>
    <row r="38" spans="2:5" ht="16" thickBot="1" x14ac:dyDescent="0.25">
      <c r="B38" s="80" t="s">
        <v>119</v>
      </c>
      <c r="C38" s="67" t="s">
        <v>46</v>
      </c>
      <c r="D38" s="39" t="s">
        <v>47</v>
      </c>
      <c r="E38" s="140" t="s">
        <v>48</v>
      </c>
    </row>
    <row r="39" spans="2:5" ht="30" x14ac:dyDescent="0.2">
      <c r="B39" s="68" t="s">
        <v>124</v>
      </c>
      <c r="C39" s="73"/>
      <c r="D39" s="75"/>
      <c r="E39" s="137">
        <f>C39*D39</f>
        <v>0</v>
      </c>
    </row>
    <row r="40" spans="2:5" ht="30" x14ac:dyDescent="0.2">
      <c r="B40" s="69" t="s">
        <v>49</v>
      </c>
      <c r="C40" s="73"/>
      <c r="D40" s="75"/>
      <c r="E40" s="137">
        <f t="shared" ref="E40:E41" si="2">C40*D40</f>
        <v>0</v>
      </c>
    </row>
    <row r="41" spans="2:5" ht="31" thickBot="1" x14ac:dyDescent="0.25">
      <c r="B41" s="70" t="s">
        <v>50</v>
      </c>
      <c r="C41" s="74"/>
      <c r="D41" s="76"/>
      <c r="E41" s="138">
        <f t="shared" si="2"/>
        <v>0</v>
      </c>
    </row>
    <row r="42" spans="2:5" ht="16" thickBot="1" x14ac:dyDescent="0.25">
      <c r="B42" s="56" t="s">
        <v>52</v>
      </c>
      <c r="C42" s="71"/>
      <c r="D42" s="71"/>
      <c r="E42" s="139">
        <f>E39-E40-E41</f>
        <v>0</v>
      </c>
    </row>
    <row r="43" spans="2:5" ht="31" thickBot="1" x14ac:dyDescent="0.25">
      <c r="B43" s="77" t="s">
        <v>120</v>
      </c>
      <c r="C43" s="71"/>
      <c r="D43" s="71"/>
      <c r="E43" s="154">
        <f>E42*90%</f>
        <v>0</v>
      </c>
    </row>
    <row r="44" spans="2:5" ht="16" thickBot="1" x14ac:dyDescent="0.25">
      <c r="B44" s="72"/>
      <c r="C44" s="58"/>
      <c r="D44" s="58"/>
      <c r="E44" s="75"/>
    </row>
    <row r="45" spans="2:5" ht="31" thickBot="1" x14ac:dyDescent="0.25">
      <c r="B45" s="82" t="s">
        <v>57</v>
      </c>
      <c r="C45" s="83" t="s">
        <v>58</v>
      </c>
      <c r="D45" s="84" t="s">
        <v>59</v>
      </c>
      <c r="E45" s="75"/>
    </row>
    <row r="46" spans="2:5" x14ac:dyDescent="0.2">
      <c r="B46" s="85" t="s">
        <v>56</v>
      </c>
      <c r="C46" s="86"/>
      <c r="D46" s="90">
        <f>C46*E31</f>
        <v>0</v>
      </c>
      <c r="E46" s="75"/>
    </row>
    <row r="47" spans="2:5" x14ac:dyDescent="0.2">
      <c r="B47" s="87" t="s">
        <v>53</v>
      </c>
      <c r="C47" s="58"/>
      <c r="D47" s="91">
        <f>C47*E37</f>
        <v>0</v>
      </c>
      <c r="E47" s="75"/>
    </row>
    <row r="48" spans="2:5" ht="16" thickBot="1" x14ac:dyDescent="0.25">
      <c r="B48" s="88" t="s">
        <v>54</v>
      </c>
      <c r="C48" s="41"/>
      <c r="D48" s="92">
        <f>C48*E43</f>
        <v>0</v>
      </c>
      <c r="E48" s="75"/>
    </row>
    <row r="49" spans="1:11" ht="18" customHeight="1" thickBot="1" x14ac:dyDescent="0.25">
      <c r="B49" s="77" t="s">
        <v>55</v>
      </c>
      <c r="C49" s="71"/>
      <c r="D49" s="79">
        <f>SUM(D46:D48)</f>
        <v>0</v>
      </c>
      <c r="E49" s="75"/>
    </row>
    <row r="50" spans="1:11" x14ac:dyDescent="0.2">
      <c r="B50" s="72"/>
      <c r="C50" s="58"/>
      <c r="D50" s="58"/>
      <c r="E50" s="75"/>
    </row>
    <row r="51" spans="1:11" x14ac:dyDescent="0.2">
      <c r="B51" s="72"/>
      <c r="C51" s="58"/>
      <c r="D51" s="58"/>
      <c r="E51" s="75"/>
    </row>
    <row r="52" spans="1:11" x14ac:dyDescent="0.2">
      <c r="B52" s="72"/>
      <c r="C52" s="58"/>
      <c r="D52" s="58"/>
      <c r="E52" s="75"/>
    </row>
    <row r="53" spans="1:11" x14ac:dyDescent="0.2">
      <c r="A53" s="36" t="s">
        <v>77</v>
      </c>
      <c r="B53" s="37"/>
      <c r="C53" s="37"/>
      <c r="D53" s="37"/>
      <c r="E53" s="37"/>
      <c r="F53" s="37"/>
      <c r="G53" s="58"/>
      <c r="H53" s="58"/>
      <c r="I53" s="58"/>
      <c r="J53" s="58"/>
      <c r="K53" s="58"/>
    </row>
    <row r="54" spans="1:11" x14ac:dyDescent="0.2">
      <c r="A54" s="166" t="s">
        <v>60</v>
      </c>
      <c r="B54" s="166"/>
      <c r="C54" s="166"/>
      <c r="D54" s="166"/>
      <c r="E54" s="166"/>
      <c r="F54" s="166"/>
      <c r="G54" s="62"/>
      <c r="H54" s="62"/>
      <c r="I54" s="62"/>
      <c r="J54" s="62"/>
      <c r="K54" s="62"/>
    </row>
    <row r="55" spans="1:11" x14ac:dyDescent="0.2">
      <c r="B55" s="57"/>
      <c r="C55" s="58"/>
    </row>
    <row r="56" spans="1:11" ht="16" thickBot="1" x14ac:dyDescent="0.25">
      <c r="A56" s="38" t="s">
        <v>11</v>
      </c>
      <c r="B56" s="57"/>
      <c r="C56" s="58"/>
    </row>
    <row r="57" spans="1:11" ht="16" thickBot="1" x14ac:dyDescent="0.25">
      <c r="B57" s="93" t="s">
        <v>43</v>
      </c>
      <c r="C57" s="94" t="s">
        <v>51</v>
      </c>
      <c r="D57" s="95" t="s">
        <v>76</v>
      </c>
    </row>
    <row r="58" spans="1:11" ht="16" thickBot="1" x14ac:dyDescent="0.25">
      <c r="B58" s="96">
        <f>C17</f>
        <v>0</v>
      </c>
      <c r="C58" s="97">
        <f>D49</f>
        <v>0</v>
      </c>
      <c r="D58" s="98" t="str">
        <f>IFERROR(B58/C58, "-")</f>
        <v>-</v>
      </c>
    </row>
    <row r="59" spans="1:11" x14ac:dyDescent="0.2">
      <c r="B59" s="57"/>
      <c r="C59" s="58"/>
    </row>
    <row r="60" spans="1:11" x14ac:dyDescent="0.2">
      <c r="A60" s="36" t="s">
        <v>61</v>
      </c>
      <c r="B60" s="37"/>
      <c r="C60" s="37"/>
      <c r="D60" s="37"/>
      <c r="E60" s="37"/>
      <c r="F60" s="37"/>
      <c r="G60" s="58"/>
      <c r="H60" s="58"/>
      <c r="I60" s="58"/>
      <c r="J60" s="58"/>
      <c r="K60" s="58"/>
    </row>
    <row r="61" spans="1:11" ht="59" customHeight="1" x14ac:dyDescent="0.2">
      <c r="A61" s="166" t="s">
        <v>125</v>
      </c>
      <c r="B61" s="166"/>
      <c r="C61" s="166"/>
      <c r="D61" s="166"/>
      <c r="E61" s="166"/>
      <c r="F61" s="166"/>
      <c r="G61" s="62"/>
      <c r="H61" s="62"/>
      <c r="I61" s="62"/>
      <c r="J61" s="62"/>
      <c r="K61" s="62"/>
    </row>
    <row r="62" spans="1:11" x14ac:dyDescent="0.2">
      <c r="B62" s="57"/>
      <c r="C62" s="58"/>
    </row>
    <row r="63" spans="1:11" ht="16" thickBot="1" x14ac:dyDescent="0.25">
      <c r="A63" s="38" t="s">
        <v>11</v>
      </c>
      <c r="B63" s="57"/>
      <c r="C63" s="58"/>
    </row>
    <row r="64" spans="1:11" ht="16" thickBot="1" x14ac:dyDescent="0.25">
      <c r="A64" s="38"/>
      <c r="B64" s="56" t="s">
        <v>128</v>
      </c>
      <c r="C64" s="49"/>
    </row>
    <row r="65" spans="1:3" x14ac:dyDescent="0.2">
      <c r="A65" s="38"/>
      <c r="B65" s="100" t="s">
        <v>65</v>
      </c>
      <c r="C65" s="101" t="s">
        <v>66</v>
      </c>
    </row>
    <row r="66" spans="1:3" x14ac:dyDescent="0.2">
      <c r="B66" s="102" t="s">
        <v>62</v>
      </c>
      <c r="C66" s="60"/>
    </row>
    <row r="67" spans="1:3" x14ac:dyDescent="0.2">
      <c r="B67" s="102" t="s">
        <v>67</v>
      </c>
      <c r="C67" s="60"/>
    </row>
    <row r="68" spans="1:3" x14ac:dyDescent="0.2">
      <c r="B68" s="102" t="s">
        <v>68</v>
      </c>
      <c r="C68" s="60"/>
    </row>
    <row r="69" spans="1:3" x14ac:dyDescent="0.2">
      <c r="B69" s="102" t="s">
        <v>121</v>
      </c>
      <c r="C69" s="60"/>
    </row>
    <row r="70" spans="1:3" ht="16" thickBot="1" x14ac:dyDescent="0.25">
      <c r="B70" s="103" t="s">
        <v>64</v>
      </c>
      <c r="C70" s="61"/>
    </row>
    <row r="71" spans="1:3" ht="16" thickBot="1" x14ac:dyDescent="0.25">
      <c r="B71" s="56" t="s">
        <v>127</v>
      </c>
      <c r="C71" s="106">
        <f>SUM(C66:C70)</f>
        <v>0</v>
      </c>
    </row>
    <row r="72" spans="1:3" ht="16" thickBot="1" x14ac:dyDescent="0.25">
      <c r="B72" s="57"/>
      <c r="C72" s="58"/>
    </row>
    <row r="73" spans="1:3" ht="16" thickBot="1" x14ac:dyDescent="0.25">
      <c r="B73" s="56" t="s">
        <v>94</v>
      </c>
      <c r="C73" s="49"/>
    </row>
    <row r="74" spans="1:3" x14ac:dyDescent="0.2">
      <c r="B74" s="100" t="s">
        <v>65</v>
      </c>
      <c r="C74" s="101" t="s">
        <v>66</v>
      </c>
    </row>
    <row r="75" spans="1:3" x14ac:dyDescent="0.2">
      <c r="B75" s="102" t="s">
        <v>62</v>
      </c>
      <c r="C75" s="60"/>
    </row>
    <row r="76" spans="1:3" x14ac:dyDescent="0.2">
      <c r="B76" s="102" t="s">
        <v>63</v>
      </c>
      <c r="C76" s="60"/>
    </row>
    <row r="77" spans="1:3" x14ac:dyDescent="0.2">
      <c r="B77" s="102" t="s">
        <v>67</v>
      </c>
      <c r="C77" s="60"/>
    </row>
    <row r="78" spans="1:3" ht="16" thickBot="1" x14ac:dyDescent="0.25">
      <c r="B78" s="103" t="s">
        <v>69</v>
      </c>
      <c r="C78" s="61"/>
    </row>
    <row r="79" spans="1:3" ht="16" thickBot="1" x14ac:dyDescent="0.25">
      <c r="B79" s="56" t="s">
        <v>129</v>
      </c>
      <c r="C79" s="81">
        <f>SUM(C75:C78)</f>
        <v>0</v>
      </c>
    </row>
    <row r="80" spans="1:3" ht="16" thickBot="1" x14ac:dyDescent="0.25">
      <c r="B80" s="57"/>
      <c r="C80" s="58"/>
    </row>
    <row r="81" spans="1:6" ht="16" thickBot="1" x14ac:dyDescent="0.25">
      <c r="B81" s="56" t="s">
        <v>95</v>
      </c>
      <c r="C81" s="71"/>
      <c r="D81" s="49"/>
    </row>
    <row r="82" spans="1:6" ht="16" thickBot="1" x14ac:dyDescent="0.25">
      <c r="B82" s="56" t="s">
        <v>70</v>
      </c>
      <c r="C82" s="94" t="s">
        <v>71</v>
      </c>
      <c r="D82" s="95" t="s">
        <v>126</v>
      </c>
    </row>
    <row r="83" spans="1:6" ht="16" thickBot="1" x14ac:dyDescent="0.25">
      <c r="B83" s="105"/>
      <c r="C83" s="104"/>
      <c r="D83" s="107">
        <f>B83*C83</f>
        <v>0</v>
      </c>
    </row>
    <row r="84" spans="1:6" x14ac:dyDescent="0.2">
      <c r="B84" s="66"/>
      <c r="C84" s="99"/>
    </row>
    <row r="85" spans="1:6" x14ac:dyDescent="0.2">
      <c r="A85" s="38" t="s">
        <v>3</v>
      </c>
      <c r="B85" s="66" t="s">
        <v>81</v>
      </c>
      <c r="C85" s="99"/>
    </row>
    <row r="86" spans="1:6" ht="16" thickBot="1" x14ac:dyDescent="0.25">
      <c r="A86" s="38" t="s">
        <v>11</v>
      </c>
      <c r="B86" s="66"/>
      <c r="C86" s="99"/>
    </row>
    <row r="87" spans="1:6" ht="16" thickBot="1" x14ac:dyDescent="0.25">
      <c r="B87" s="66"/>
      <c r="C87" s="108" t="s">
        <v>72</v>
      </c>
      <c r="D87" s="49" t="s">
        <v>51</v>
      </c>
      <c r="E87" s="122" t="s">
        <v>79</v>
      </c>
      <c r="F87" s="119"/>
    </row>
    <row r="88" spans="1:6" x14ac:dyDescent="0.2">
      <c r="B88" s="109" t="s">
        <v>74</v>
      </c>
      <c r="C88" s="112">
        <f>C71</f>
        <v>0</v>
      </c>
      <c r="D88" s="113">
        <f>E31</f>
        <v>0</v>
      </c>
      <c r="E88" s="123" t="str">
        <f>IFERROR(C88/D88,"-")</f>
        <v>-</v>
      </c>
      <c r="F88" s="121"/>
    </row>
    <row r="89" spans="1:6" x14ac:dyDescent="0.2">
      <c r="B89" s="110" t="s">
        <v>73</v>
      </c>
      <c r="C89" s="115">
        <f>C79</f>
        <v>0</v>
      </c>
      <c r="D89" s="116">
        <f>E37</f>
        <v>0</v>
      </c>
      <c r="E89" s="124" t="str">
        <f t="shared" ref="E89:E90" si="3">IFERROR(C89/D89,"-")</f>
        <v>-</v>
      </c>
      <c r="F89" s="121"/>
    </row>
    <row r="90" spans="1:6" ht="16" thickBot="1" x14ac:dyDescent="0.25">
      <c r="B90" s="111" t="s">
        <v>75</v>
      </c>
      <c r="C90" s="118">
        <f>D83</f>
        <v>0</v>
      </c>
      <c r="D90" s="97">
        <f>E43</f>
        <v>0</v>
      </c>
      <c r="E90" s="125" t="str">
        <f t="shared" si="3"/>
        <v>-</v>
      </c>
      <c r="F90" s="121"/>
    </row>
    <row r="91" spans="1:6" x14ac:dyDescent="0.2">
      <c r="B91" s="57"/>
      <c r="C91" s="58"/>
    </row>
    <row r="92" spans="1:6" x14ac:dyDescent="0.2">
      <c r="A92" s="38" t="s">
        <v>3</v>
      </c>
      <c r="B92" s="66" t="s">
        <v>82</v>
      </c>
      <c r="C92" s="58"/>
    </row>
    <row r="93" spans="1:6" ht="16" thickBot="1" x14ac:dyDescent="0.25">
      <c r="A93" s="38" t="s">
        <v>10</v>
      </c>
      <c r="B93" s="57"/>
      <c r="C93" s="58"/>
    </row>
    <row r="94" spans="1:6" ht="16" thickBot="1" x14ac:dyDescent="0.25">
      <c r="B94" s="66"/>
      <c r="C94" s="48" t="s">
        <v>79</v>
      </c>
      <c r="D94" s="126" t="s">
        <v>80</v>
      </c>
      <c r="E94" s="78" t="s">
        <v>78</v>
      </c>
    </row>
    <row r="95" spans="1:6" x14ac:dyDescent="0.2">
      <c r="B95" s="109" t="s">
        <v>74</v>
      </c>
      <c r="C95" s="127" t="str">
        <f>E88</f>
        <v>-</v>
      </c>
      <c r="D95" s="128" t="str">
        <f>$D$58</f>
        <v>-</v>
      </c>
      <c r="E95" s="134" t="str">
        <f>IFERROR(C95+D95,"-")</f>
        <v>-</v>
      </c>
    </row>
    <row r="96" spans="1:6" x14ac:dyDescent="0.2">
      <c r="B96" s="110" t="s">
        <v>73</v>
      </c>
      <c r="C96" s="129" t="str">
        <f>E89</f>
        <v>-</v>
      </c>
      <c r="D96" s="130" t="str">
        <f t="shared" ref="D96:D97" si="4">$D$58</f>
        <v>-</v>
      </c>
      <c r="E96" s="135" t="str">
        <f t="shared" ref="E96:E97" si="5">IFERROR(C96+D96,"-")</f>
        <v>-</v>
      </c>
    </row>
    <row r="97" spans="1:11" ht="16" thickBot="1" x14ac:dyDescent="0.25">
      <c r="B97" s="111" t="s">
        <v>75</v>
      </c>
      <c r="C97" s="131" t="str">
        <f>E90</f>
        <v>-</v>
      </c>
      <c r="D97" s="132" t="str">
        <f t="shared" si="4"/>
        <v>-</v>
      </c>
      <c r="E97" s="136" t="str">
        <f t="shared" si="5"/>
        <v>-</v>
      </c>
    </row>
    <row r="98" spans="1:11" x14ac:dyDescent="0.2">
      <c r="B98" s="57"/>
      <c r="C98" s="58"/>
    </row>
    <row r="99" spans="1:11" x14ac:dyDescent="0.2">
      <c r="B99" s="57"/>
      <c r="C99" s="58"/>
    </row>
    <row r="100" spans="1:11" x14ac:dyDescent="0.2">
      <c r="B100" s="57"/>
      <c r="C100" s="58"/>
    </row>
    <row r="101" spans="1:11" ht="26" x14ac:dyDescent="0.3">
      <c r="A101" s="169" t="s">
        <v>96</v>
      </c>
      <c r="B101" s="169"/>
      <c r="C101" s="169"/>
      <c r="D101" s="169"/>
      <c r="E101" s="169"/>
      <c r="F101" s="169"/>
      <c r="G101" s="58"/>
      <c r="H101" s="58"/>
      <c r="I101" s="58"/>
      <c r="J101" s="58"/>
      <c r="K101" s="58"/>
    </row>
    <row r="102" spans="1:11" ht="32.25" customHeight="1" x14ac:dyDescent="0.2">
      <c r="A102" s="170" t="s">
        <v>130</v>
      </c>
      <c r="B102" s="170"/>
      <c r="C102" s="170"/>
      <c r="D102" s="170"/>
      <c r="E102" s="170"/>
      <c r="F102" s="170"/>
      <c r="G102" s="141"/>
      <c r="H102" s="58"/>
      <c r="I102" s="58"/>
      <c r="J102" s="58"/>
      <c r="K102" s="58"/>
    </row>
    <row r="104" spans="1:11" x14ac:dyDescent="0.2">
      <c r="A104" s="36" t="s">
        <v>131</v>
      </c>
      <c r="B104" s="37"/>
      <c r="C104" s="37"/>
      <c r="D104" s="37"/>
      <c r="E104" s="37"/>
      <c r="F104" s="37"/>
    </row>
    <row r="105" spans="1:11" ht="16" thickBot="1" x14ac:dyDescent="0.25"/>
    <row r="106" spans="1:11" ht="16" thickBot="1" x14ac:dyDescent="0.25">
      <c r="B106" s="43" t="s">
        <v>89</v>
      </c>
      <c r="C106" s="44" t="s">
        <v>90</v>
      </c>
      <c r="D106" s="44" t="s">
        <v>91</v>
      </c>
      <c r="E106" s="44" t="s">
        <v>92</v>
      </c>
      <c r="F106" s="45" t="s">
        <v>93</v>
      </c>
    </row>
    <row r="107" spans="1:11" x14ac:dyDescent="0.2">
      <c r="A107" s="133" t="s">
        <v>84</v>
      </c>
      <c r="B107" s="142"/>
      <c r="C107" s="86"/>
      <c r="D107" s="86"/>
      <c r="E107" s="86"/>
      <c r="F107" s="51"/>
    </row>
    <row r="108" spans="1:11" x14ac:dyDescent="0.2">
      <c r="A108" s="143" t="s">
        <v>88</v>
      </c>
      <c r="B108" s="54"/>
      <c r="C108" s="58"/>
      <c r="D108" s="58"/>
      <c r="E108" s="58"/>
      <c r="F108" s="53"/>
    </row>
    <row r="109" spans="1:11" ht="16" thickBot="1" x14ac:dyDescent="0.25">
      <c r="A109" s="144" t="s">
        <v>54</v>
      </c>
      <c r="B109" s="40"/>
      <c r="C109" s="41"/>
      <c r="D109" s="41"/>
      <c r="E109" s="41"/>
      <c r="F109" s="42"/>
    </row>
    <row r="110" spans="1:11" x14ac:dyDescent="0.2">
      <c r="A110" s="155" t="s">
        <v>132</v>
      </c>
    </row>
    <row r="115" spans="1:11" x14ac:dyDescent="0.2">
      <c r="A115" s="36" t="s">
        <v>87</v>
      </c>
      <c r="B115" s="37"/>
      <c r="C115" s="37"/>
      <c r="D115" s="37"/>
      <c r="E115" s="37"/>
      <c r="F115" s="37"/>
    </row>
    <row r="116" spans="1:11" x14ac:dyDescent="0.2">
      <c r="A116" s="171" t="s">
        <v>97</v>
      </c>
      <c r="B116" s="172"/>
      <c r="C116" s="172"/>
      <c r="D116" s="172"/>
      <c r="E116" s="172"/>
      <c r="F116" s="172"/>
    </row>
    <row r="117" spans="1:11" ht="16" thickBot="1" x14ac:dyDescent="0.25">
      <c r="B117" s="35"/>
      <c r="C117" s="35"/>
      <c r="D117" s="35"/>
      <c r="E117" s="35"/>
      <c r="F117" s="35"/>
      <c r="G117" s="63"/>
      <c r="H117" s="63"/>
      <c r="I117" s="63"/>
      <c r="J117" s="63"/>
      <c r="K117" s="63"/>
    </row>
    <row r="118" spans="1:11" ht="16" thickBot="1" x14ac:dyDescent="0.25">
      <c r="A118" s="156" t="s">
        <v>98</v>
      </c>
      <c r="B118" s="157"/>
      <c r="C118" s="157"/>
      <c r="D118" s="157"/>
      <c r="E118" s="157"/>
      <c r="F118" s="158"/>
      <c r="G118" s="63"/>
      <c r="H118" s="63"/>
      <c r="I118" s="63"/>
      <c r="J118" s="63"/>
    </row>
    <row r="119" spans="1:11" ht="20.25" customHeight="1" x14ac:dyDescent="0.2">
      <c r="A119" s="162" t="s">
        <v>57</v>
      </c>
      <c r="B119" s="164" t="s">
        <v>70</v>
      </c>
      <c r="C119" s="159" t="s">
        <v>99</v>
      </c>
      <c r="D119" s="160"/>
      <c r="E119" s="160"/>
      <c r="F119" s="161"/>
    </row>
    <row r="120" spans="1:11" ht="16" thickBot="1" x14ac:dyDescent="0.25">
      <c r="A120" s="163"/>
      <c r="B120" s="165"/>
      <c r="C120" s="46">
        <v>1.5</v>
      </c>
      <c r="D120" s="46">
        <v>2</v>
      </c>
      <c r="E120" s="46">
        <v>2.5</v>
      </c>
      <c r="F120" s="89">
        <v>3</v>
      </c>
    </row>
    <row r="121" spans="1:11" x14ac:dyDescent="0.2">
      <c r="A121" s="54" t="s">
        <v>84</v>
      </c>
      <c r="B121" s="145" t="str">
        <f>E95</f>
        <v>-</v>
      </c>
      <c r="C121" s="127" t="str">
        <f>IFERROR(B121*$C$120, "-")</f>
        <v>-</v>
      </c>
      <c r="D121" s="146" t="str">
        <f>IFERROR(B121*$D$120, "-")</f>
        <v>-</v>
      </c>
      <c r="E121" s="146" t="str">
        <f>IFERROR(B121*$E$120, "-")</f>
        <v>-</v>
      </c>
      <c r="F121" s="114" t="str">
        <f>IFERROR(B121*$F$120, "-")</f>
        <v>-</v>
      </c>
    </row>
    <row r="122" spans="1:11" x14ac:dyDescent="0.2">
      <c r="A122" s="54" t="s">
        <v>85</v>
      </c>
      <c r="B122" s="145" t="str">
        <f>E96</f>
        <v>-</v>
      </c>
      <c r="C122" s="129" t="str">
        <f t="shared" ref="C122:C123" si="6">IFERROR(B122*$C$120, "-")</f>
        <v>-</v>
      </c>
      <c r="D122" s="120" t="str">
        <f t="shared" ref="D122:D123" si="7">IFERROR(B122*$D$120, "-")</f>
        <v>-</v>
      </c>
      <c r="E122" s="120" t="str">
        <f t="shared" ref="E122:E123" si="8">IFERROR(B122*$E$120, "-")</f>
        <v>-</v>
      </c>
      <c r="F122" s="117" t="str">
        <f t="shared" ref="F122:F123" si="9">IFERROR(B122*$F$120, "-")</f>
        <v>-</v>
      </c>
    </row>
    <row r="123" spans="1:11" ht="16" thickBot="1" x14ac:dyDescent="0.25">
      <c r="A123" s="40" t="s">
        <v>86</v>
      </c>
      <c r="B123" s="147" t="str">
        <f>E97</f>
        <v>-</v>
      </c>
      <c r="C123" s="131" t="str">
        <f t="shared" si="6"/>
        <v>-</v>
      </c>
      <c r="D123" s="148" t="str">
        <f t="shared" si="7"/>
        <v>-</v>
      </c>
      <c r="E123" s="148" t="str">
        <f t="shared" si="8"/>
        <v>-</v>
      </c>
      <c r="F123" s="98" t="str">
        <f t="shared" si="9"/>
        <v>-</v>
      </c>
    </row>
    <row r="126" spans="1:11" x14ac:dyDescent="0.2">
      <c r="A126" t="s">
        <v>137</v>
      </c>
    </row>
  </sheetData>
  <mergeCells count="15">
    <mergeCell ref="A2:F2"/>
    <mergeCell ref="A1:F1"/>
    <mergeCell ref="A101:F101"/>
    <mergeCell ref="A102:F102"/>
    <mergeCell ref="A116:F116"/>
    <mergeCell ref="A54:F54"/>
    <mergeCell ref="A61:F61"/>
    <mergeCell ref="B24:F24"/>
    <mergeCell ref="A4:K4"/>
    <mergeCell ref="A5:F5"/>
    <mergeCell ref="A118:F118"/>
    <mergeCell ref="C119:F119"/>
    <mergeCell ref="A119:A120"/>
    <mergeCell ref="B119:B120"/>
    <mergeCell ref="A21:F22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K71"/>
  <sheetViews>
    <sheetView zoomScale="125" zoomScaleNormal="125" zoomScalePageLayoutView="125" workbookViewId="0">
      <selection activeCell="B94" sqref="B94"/>
    </sheetView>
  </sheetViews>
  <sheetFormatPr baseColWidth="10" defaultColWidth="8.83203125" defaultRowHeight="15" x14ac:dyDescent="0.2"/>
  <cols>
    <col min="1" max="1" width="18" style="1" customWidth="1"/>
    <col min="2" max="2" width="34.6640625" style="1" customWidth="1"/>
    <col min="3" max="3" width="18.5" style="1" customWidth="1"/>
    <col min="4" max="4" width="18.1640625" style="1" customWidth="1"/>
    <col min="5" max="5" width="8.83203125" style="1"/>
    <col min="6" max="6" width="14.83203125" style="1" customWidth="1"/>
    <col min="7" max="16384" width="8.83203125" style="1"/>
  </cols>
  <sheetData>
    <row r="1" spans="1:11" customFormat="1" ht="26" x14ac:dyDescent="0.3">
      <c r="A1" s="169" t="s">
        <v>135</v>
      </c>
      <c r="B1" s="169"/>
      <c r="C1" s="169"/>
      <c r="D1" s="169"/>
      <c r="E1" s="169"/>
      <c r="F1" s="169"/>
      <c r="G1" s="64"/>
      <c r="H1" s="64"/>
      <c r="I1" s="64"/>
      <c r="J1" s="64"/>
      <c r="K1" s="64"/>
    </row>
    <row r="2" spans="1:11" x14ac:dyDescent="0.2">
      <c r="A2" s="168" t="s">
        <v>136</v>
      </c>
      <c r="B2" s="168"/>
      <c r="C2" s="168"/>
      <c r="D2" s="168"/>
      <c r="E2" s="168"/>
      <c r="F2" s="168"/>
    </row>
    <row r="3" spans="1:11" x14ac:dyDescent="0.2">
      <c r="A3" s="152"/>
      <c r="B3" s="152"/>
      <c r="C3" s="152"/>
      <c r="D3" s="152"/>
      <c r="E3" s="152"/>
      <c r="F3" s="152"/>
    </row>
    <row r="4" spans="1:11" x14ac:dyDescent="0.2">
      <c r="A4" s="150" t="s">
        <v>101</v>
      </c>
      <c r="B4" s="150"/>
      <c r="C4" s="2"/>
      <c r="D4" s="2"/>
      <c r="E4" s="2"/>
      <c r="F4" s="2"/>
    </row>
    <row r="5" spans="1:11" x14ac:dyDescent="0.2">
      <c r="A5" s="28"/>
      <c r="B5" s="28"/>
      <c r="C5" s="28"/>
      <c r="D5" s="28"/>
      <c r="E5" s="28"/>
      <c r="F5" s="28"/>
    </row>
    <row r="6" spans="1:11" x14ac:dyDescent="0.2">
      <c r="A6" s="3" t="s">
        <v>3</v>
      </c>
      <c r="B6" s="176" t="s">
        <v>2</v>
      </c>
      <c r="C6" s="176"/>
      <c r="D6" s="176"/>
      <c r="E6" s="176"/>
      <c r="F6" s="176"/>
    </row>
    <row r="7" spans="1:11" x14ac:dyDescent="0.2">
      <c r="A7" s="3"/>
      <c r="B7" s="151" t="s">
        <v>110</v>
      </c>
      <c r="C7" s="4"/>
      <c r="D7" s="4"/>
      <c r="E7" s="4"/>
      <c r="F7" s="4"/>
    </row>
    <row r="8" spans="1:11" x14ac:dyDescent="0.2">
      <c r="A8" s="3"/>
      <c r="B8" s="27"/>
      <c r="C8" s="27"/>
      <c r="D8" s="27"/>
      <c r="E8" s="27"/>
      <c r="F8" s="27"/>
    </row>
    <row r="9" spans="1:11" ht="16" thickBot="1" x14ac:dyDescent="0.25">
      <c r="A9" s="3" t="s">
        <v>10</v>
      </c>
      <c r="B9" s="4"/>
      <c r="C9" s="4"/>
      <c r="D9" s="4"/>
      <c r="E9" s="4"/>
      <c r="F9" s="4"/>
    </row>
    <row r="10" spans="1:11" ht="31" thickBot="1" x14ac:dyDescent="0.25">
      <c r="A10" s="5"/>
      <c r="B10" s="6" t="s">
        <v>0</v>
      </c>
      <c r="C10" s="7" t="s">
        <v>1</v>
      </c>
      <c r="D10" s="8" t="s">
        <v>34</v>
      </c>
    </row>
    <row r="11" spans="1:11" ht="16" thickBot="1" x14ac:dyDescent="0.25">
      <c r="B11" s="9"/>
      <c r="C11" s="10"/>
      <c r="D11" s="30" t="str">
        <f>IFERROR(B11/C11,"-")</f>
        <v>-</v>
      </c>
    </row>
    <row r="12" spans="1:11" x14ac:dyDescent="0.2">
      <c r="B12" s="179" t="s">
        <v>109</v>
      </c>
      <c r="C12" s="179"/>
      <c r="D12" s="179"/>
      <c r="E12" s="29"/>
    </row>
    <row r="14" spans="1:11" x14ac:dyDescent="0.2">
      <c r="A14" s="174" t="s">
        <v>5</v>
      </c>
      <c r="B14" s="174"/>
      <c r="C14" s="2"/>
      <c r="D14" s="2"/>
      <c r="E14" s="2"/>
      <c r="F14" s="2"/>
    </row>
    <row r="16" spans="1:11" x14ac:dyDescent="0.2">
      <c r="A16" s="3" t="s">
        <v>3</v>
      </c>
      <c r="B16" s="176" t="s">
        <v>8</v>
      </c>
      <c r="C16" s="176"/>
      <c r="D16" s="176"/>
      <c r="E16" s="176"/>
      <c r="F16" s="176"/>
    </row>
    <row r="17" spans="1:6" ht="45" customHeight="1" x14ac:dyDescent="0.2">
      <c r="B17" s="177" t="s">
        <v>102</v>
      </c>
      <c r="C17" s="177"/>
      <c r="D17" s="177"/>
      <c r="E17" s="177"/>
      <c r="F17" s="177"/>
    </row>
    <row r="19" spans="1:6" ht="16" thickBot="1" x14ac:dyDescent="0.25">
      <c r="A19" s="3" t="s">
        <v>10</v>
      </c>
    </row>
    <row r="20" spans="1:6" ht="31" thickBot="1" x14ac:dyDescent="0.25">
      <c r="A20" s="5"/>
      <c r="B20" s="6" t="s">
        <v>6</v>
      </c>
      <c r="C20" s="7" t="s">
        <v>7</v>
      </c>
      <c r="D20" s="8" t="s">
        <v>112</v>
      </c>
    </row>
    <row r="21" spans="1:6" ht="16" thickBot="1" x14ac:dyDescent="0.25">
      <c r="B21" s="11"/>
      <c r="C21" s="12"/>
      <c r="D21" s="31" t="str">
        <f>IFERROR(B21/C21,"-")</f>
        <v>-</v>
      </c>
    </row>
    <row r="22" spans="1:6" ht="30" customHeight="1" x14ac:dyDescent="0.2">
      <c r="B22" s="179" t="s">
        <v>108</v>
      </c>
      <c r="C22" s="179"/>
      <c r="D22" s="179"/>
    </row>
    <row r="23" spans="1:6" ht="30" customHeight="1" x14ac:dyDescent="0.2">
      <c r="B23" s="32"/>
      <c r="C23" s="32"/>
      <c r="D23" s="32"/>
    </row>
    <row r="24" spans="1:6" x14ac:dyDescent="0.2">
      <c r="A24" s="150" t="s">
        <v>103</v>
      </c>
      <c r="B24" s="150"/>
      <c r="C24" s="2"/>
      <c r="D24" s="2"/>
      <c r="E24" s="2"/>
      <c r="F24" s="2"/>
    </row>
    <row r="25" spans="1:6" x14ac:dyDescent="0.2">
      <c r="A25" s="3"/>
    </row>
    <row r="26" spans="1:6" x14ac:dyDescent="0.2">
      <c r="A26" s="3" t="s">
        <v>3</v>
      </c>
      <c r="B26" s="176" t="s">
        <v>9</v>
      </c>
      <c r="C26" s="176"/>
      <c r="D26" s="176"/>
      <c r="E26" s="176"/>
      <c r="F26" s="176"/>
    </row>
    <row r="27" spans="1:6" ht="15" customHeight="1" x14ac:dyDescent="0.2">
      <c r="A27" s="15"/>
      <c r="B27" s="177" t="s">
        <v>35</v>
      </c>
      <c r="C27" s="177"/>
      <c r="D27" s="177"/>
      <c r="E27" s="177"/>
      <c r="F27" s="15"/>
    </row>
    <row r="29" spans="1:6" ht="16" thickBot="1" x14ac:dyDescent="0.25">
      <c r="A29" s="3" t="s">
        <v>11</v>
      </c>
    </row>
    <row r="30" spans="1:6" ht="31" thickBot="1" x14ac:dyDescent="0.25">
      <c r="B30" s="6" t="s">
        <v>12</v>
      </c>
      <c r="C30" s="7" t="s">
        <v>13</v>
      </c>
      <c r="D30" s="8" t="s">
        <v>33</v>
      </c>
    </row>
    <row r="31" spans="1:6" ht="16" thickBot="1" x14ac:dyDescent="0.25">
      <c r="B31" s="9"/>
      <c r="C31" s="10"/>
      <c r="D31" s="23" t="str">
        <f>IFERROR(B31/C31,"-")</f>
        <v>-</v>
      </c>
    </row>
    <row r="32" spans="1:6" ht="25.5" customHeight="1" x14ac:dyDescent="0.2">
      <c r="B32" s="178" t="s">
        <v>111</v>
      </c>
      <c r="C32" s="178"/>
      <c r="D32" s="178"/>
    </row>
    <row r="33" spans="1:6" x14ac:dyDescent="0.2">
      <c r="B33" s="13"/>
      <c r="C33" s="13"/>
      <c r="D33" s="14"/>
    </row>
    <row r="34" spans="1:6" x14ac:dyDescent="0.2">
      <c r="A34" s="150" t="s">
        <v>104</v>
      </c>
      <c r="B34" s="150"/>
      <c r="C34" s="2"/>
      <c r="D34" s="2"/>
      <c r="E34" s="2"/>
      <c r="F34" s="2"/>
    </row>
    <row r="36" spans="1:6" x14ac:dyDescent="0.2">
      <c r="A36" s="16" t="s">
        <v>15</v>
      </c>
      <c r="B36" s="175" t="s">
        <v>14</v>
      </c>
      <c r="C36" s="175"/>
      <c r="D36" s="175"/>
      <c r="E36" s="175"/>
    </row>
    <row r="38" spans="1:6" ht="16" thickBot="1" x14ac:dyDescent="0.25">
      <c r="A38" s="3" t="s">
        <v>11</v>
      </c>
    </row>
    <row r="39" spans="1:6" x14ac:dyDescent="0.2">
      <c r="B39" s="17" t="s">
        <v>16</v>
      </c>
      <c r="C39" s="18"/>
    </row>
    <row r="40" spans="1:6" x14ac:dyDescent="0.2">
      <c r="B40" s="19" t="s">
        <v>17</v>
      </c>
      <c r="C40" s="20"/>
    </row>
    <row r="41" spans="1:6" x14ac:dyDescent="0.2">
      <c r="B41" s="19" t="s">
        <v>18</v>
      </c>
      <c r="C41" s="20"/>
    </row>
    <row r="42" spans="1:6" x14ac:dyDescent="0.2">
      <c r="B42" s="19" t="s">
        <v>19</v>
      </c>
      <c r="C42" s="20"/>
    </row>
    <row r="43" spans="1:6" ht="16" thickBot="1" x14ac:dyDescent="0.25">
      <c r="B43" s="19" t="s">
        <v>20</v>
      </c>
      <c r="C43" s="25"/>
    </row>
    <row r="44" spans="1:6" ht="16" thickBot="1" x14ac:dyDescent="0.25">
      <c r="B44" s="21" t="s">
        <v>31</v>
      </c>
      <c r="C44" s="31">
        <f>IFERROR(SUM(C39:C43),"-")</f>
        <v>0</v>
      </c>
    </row>
    <row r="46" spans="1:6" x14ac:dyDescent="0.2">
      <c r="A46" s="150" t="s">
        <v>105</v>
      </c>
      <c r="B46" s="150"/>
      <c r="C46" s="150"/>
      <c r="D46" s="2"/>
      <c r="E46" s="2"/>
      <c r="F46" s="2"/>
    </row>
    <row r="47" spans="1:6" x14ac:dyDescent="0.2">
      <c r="B47" s="33"/>
    </row>
    <row r="48" spans="1:6" x14ac:dyDescent="0.2">
      <c r="A48" s="3" t="s">
        <v>15</v>
      </c>
      <c r="B48" s="176" t="s">
        <v>22</v>
      </c>
      <c r="C48" s="176"/>
      <c r="D48" s="176"/>
      <c r="E48" s="176"/>
    </row>
    <row r="50" spans="1:6" ht="16" thickBot="1" x14ac:dyDescent="0.25">
      <c r="A50" s="3" t="s">
        <v>11</v>
      </c>
    </row>
    <row r="51" spans="1:6" ht="31" thickBot="1" x14ac:dyDescent="0.25">
      <c r="B51" s="6" t="s">
        <v>21</v>
      </c>
      <c r="C51" s="7" t="s">
        <v>23</v>
      </c>
      <c r="D51" s="8" t="s">
        <v>24</v>
      </c>
    </row>
    <row r="52" spans="1:6" ht="16" thickBot="1" x14ac:dyDescent="0.25">
      <c r="B52" s="24">
        <f>C44</f>
        <v>0</v>
      </c>
      <c r="C52" s="10"/>
      <c r="D52" s="23" t="str">
        <f>IFERROR(B52/C52,"-")</f>
        <v>-</v>
      </c>
    </row>
    <row r="53" spans="1:6" ht="30.75" customHeight="1" x14ac:dyDescent="0.2">
      <c r="B53" s="179" t="s">
        <v>36</v>
      </c>
      <c r="C53" s="179"/>
      <c r="D53" s="179"/>
    </row>
    <row r="54" spans="1:6" ht="30.75" customHeight="1" x14ac:dyDescent="0.2">
      <c r="B54" s="34"/>
      <c r="C54" s="34"/>
      <c r="D54" s="34"/>
    </row>
    <row r="55" spans="1:6" x14ac:dyDescent="0.2">
      <c r="A55" s="174" t="s">
        <v>106</v>
      </c>
      <c r="B55" s="174"/>
      <c r="C55" s="174"/>
      <c r="D55" s="22"/>
      <c r="E55" s="22"/>
      <c r="F55" s="22"/>
    </row>
    <row r="57" spans="1:6" x14ac:dyDescent="0.2">
      <c r="A57" s="3" t="s">
        <v>3</v>
      </c>
      <c r="B57" s="1" t="s">
        <v>32</v>
      </c>
    </row>
    <row r="59" spans="1:6" ht="16" thickBot="1" x14ac:dyDescent="0.25">
      <c r="A59" s="3" t="s">
        <v>11</v>
      </c>
    </row>
    <row r="60" spans="1:6" ht="31" thickBot="1" x14ac:dyDescent="0.25">
      <c r="B60" s="6" t="s">
        <v>24</v>
      </c>
      <c r="C60" s="7" t="s">
        <v>4</v>
      </c>
      <c r="D60" s="8" t="s">
        <v>30</v>
      </c>
    </row>
    <row r="61" spans="1:6" ht="16" thickBot="1" x14ac:dyDescent="0.25">
      <c r="B61" s="24" t="str">
        <f>D52</f>
        <v>-</v>
      </c>
      <c r="C61" s="24" t="str">
        <f>D11</f>
        <v>-</v>
      </c>
      <c r="D61" s="23" t="str">
        <f>IFERROR(B61*C61,"-")</f>
        <v>-</v>
      </c>
    </row>
    <row r="63" spans="1:6" x14ac:dyDescent="0.2">
      <c r="A63" s="150" t="s">
        <v>107</v>
      </c>
      <c r="B63" s="150"/>
      <c r="C63" s="2"/>
      <c r="D63" s="2"/>
      <c r="E63" s="2"/>
      <c r="F63" s="2"/>
    </row>
    <row r="65" spans="1:4" x14ac:dyDescent="0.2">
      <c r="A65" s="3" t="s">
        <v>3</v>
      </c>
      <c r="B65" s="1" t="s">
        <v>25</v>
      </c>
    </row>
    <row r="67" spans="1:4" ht="16" thickBot="1" x14ac:dyDescent="0.25">
      <c r="A67" s="3" t="s">
        <v>26</v>
      </c>
    </row>
    <row r="68" spans="1:4" ht="31" thickBot="1" x14ac:dyDescent="0.25">
      <c r="B68" s="6" t="s">
        <v>27</v>
      </c>
      <c r="C68" s="7" t="s">
        <v>28</v>
      </c>
      <c r="D68" s="8" t="s">
        <v>29</v>
      </c>
    </row>
    <row r="69" spans="1:4" ht="16" thickBot="1" x14ac:dyDescent="0.25">
      <c r="B69" s="24" t="str">
        <f>D61</f>
        <v>-</v>
      </c>
      <c r="C69" s="26">
        <v>4</v>
      </c>
      <c r="D69" s="23" t="str">
        <f>IFERROR(B69/C69,"-")</f>
        <v>-</v>
      </c>
    </row>
    <row r="71" spans="1:4" x14ac:dyDescent="0.2">
      <c r="A71" t="s">
        <v>137</v>
      </c>
    </row>
  </sheetData>
  <sheetProtection selectLockedCells="1"/>
  <protectedRanges>
    <protectedRange sqref="D11 D21 D31 D31 C44 B52 D52 B61 D61 B69 D69" name="Range1"/>
  </protectedRanges>
  <mergeCells count="15">
    <mergeCell ref="A1:F1"/>
    <mergeCell ref="A2:F2"/>
    <mergeCell ref="B6:F6"/>
    <mergeCell ref="B16:F16"/>
    <mergeCell ref="B26:F26"/>
    <mergeCell ref="A14:B14"/>
    <mergeCell ref="B17:F17"/>
    <mergeCell ref="B22:D22"/>
    <mergeCell ref="B12:D12"/>
    <mergeCell ref="A55:C55"/>
    <mergeCell ref="B36:E36"/>
    <mergeCell ref="B48:E48"/>
    <mergeCell ref="B27:E27"/>
    <mergeCell ref="B32:D32"/>
    <mergeCell ref="B53:D53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Calculating your Hourly Costs</vt:lpstr>
      <vt:lpstr>Generating Sales Goals</vt:lpstr>
    </vt:vector>
  </TitlesOfParts>
  <Company>RBS Citizens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Burgner, Samantha</dc:creator>
  <cp:lastModifiedBy>Microsoft Office User</cp:lastModifiedBy>
  <dcterms:created xsi:type="dcterms:W3CDTF">2016-10-29T19:46:50Z</dcterms:created>
  <dcterms:modified xsi:type="dcterms:W3CDTF">2016-12-04T02:36:20Z</dcterms:modified>
</cp:coreProperties>
</file>